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cursos\PRIMA\1-PREVENCIÓ\CONTRACTACIÓ\2026\Valorització de roba de treball\"/>
    </mc:Choice>
  </mc:AlternateContent>
  <xr:revisionPtr revIDLastSave="0" documentId="13_ncr:1_{9E8D6B34-D7D5-4D33-9CFB-F43F9CC713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QUADRE DE PREUS" sheetId="2" r:id="rId1"/>
    <sheet name="Pressupost" sheetId="1" r:id="rId2"/>
  </sheets>
  <definedNames>
    <definedName name="_Hlk115350154" localSheetId="1">Pressupost!$D$5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I14" i="2"/>
  <c r="J14" i="2"/>
  <c r="K14" i="2"/>
  <c r="C14" i="2"/>
  <c r="D14" i="2"/>
  <c r="I5" i="2"/>
  <c r="J5" i="2"/>
  <c r="E7" i="2"/>
  <c r="E8" i="2"/>
  <c r="E9" i="2"/>
  <c r="E10" i="2"/>
  <c r="E11" i="2" l="1"/>
  <c r="H6" i="2" l="1"/>
  <c r="K6" i="2"/>
  <c r="H7" i="2"/>
  <c r="H8" i="2"/>
  <c r="H9" i="2"/>
  <c r="H10" i="2"/>
  <c r="K10" i="2"/>
  <c r="B15" i="2"/>
  <c r="B16" i="2"/>
  <c r="B17" i="2"/>
  <c r="B18" i="2"/>
  <c r="B19" i="2"/>
  <c r="E19" i="2"/>
  <c r="H15" i="2"/>
  <c r="H16" i="2"/>
  <c r="H17" i="2"/>
  <c r="H18" i="2"/>
  <c r="H19" i="2"/>
  <c r="K19" i="2"/>
  <c r="H14" i="2"/>
  <c r="G14" i="2"/>
  <c r="G16" i="2"/>
  <c r="G17" i="2"/>
  <c r="G18" i="2"/>
  <c r="G19" i="2"/>
  <c r="G20" i="2"/>
  <c r="G15" i="2"/>
  <c r="G7" i="2"/>
  <c r="G8" i="2"/>
  <c r="G9" i="2"/>
  <c r="G10" i="2"/>
  <c r="G11" i="2"/>
  <c r="G6" i="2"/>
  <c r="H5" i="2"/>
  <c r="K5" i="2"/>
  <c r="G5" i="2"/>
  <c r="B14" i="2"/>
  <c r="E14" i="2"/>
  <c r="A15" i="2"/>
  <c r="A16" i="2"/>
  <c r="A17" i="2"/>
  <c r="A18" i="2"/>
  <c r="A19" i="2"/>
  <c r="A20" i="2"/>
  <c r="A14" i="2"/>
  <c r="K18" i="2"/>
  <c r="K15" i="2"/>
  <c r="E15" i="2"/>
  <c r="K9" i="2" l="1"/>
  <c r="K8" i="2"/>
  <c r="E18" i="2"/>
  <c r="K17" i="2"/>
  <c r="E16" i="2"/>
  <c r="E17" i="2"/>
  <c r="K7" i="2"/>
  <c r="K16" i="2"/>
  <c r="K11" i="2" l="1"/>
  <c r="E8" i="1" s="1"/>
  <c r="K20" i="2"/>
  <c r="E9" i="1" s="1"/>
  <c r="E20" i="2"/>
  <c r="E7" i="1" s="1"/>
  <c r="E6" i="1"/>
  <c r="E10" i="1" l="1"/>
  <c r="E11" i="1" s="1"/>
  <c r="E12" i="1" l="1"/>
</calcChain>
</file>

<file path=xl/sharedStrings.xml><?xml version="1.0" encoding="utf-8"?>
<sst xmlns="http://schemas.openxmlformats.org/spreadsheetml/2006/main" count="27" uniqueCount="25">
  <si>
    <t>Descripció del servei</t>
  </si>
  <si>
    <t>Cost anual</t>
  </si>
  <si>
    <t>TOTAL PRESSUPOST (IVA Exclòs)</t>
  </si>
  <si>
    <t>TOTAL PRESSUPOST (IVA Inclòs)</t>
  </si>
  <si>
    <t>Preu unitari</t>
  </si>
  <si>
    <t xml:space="preserve">Total  </t>
  </si>
  <si>
    <t xml:space="preserve"> Import (Sense IVA)</t>
  </si>
  <si>
    <t>Gestió del residu Matèries tèxtils, preu per quilo</t>
  </si>
  <si>
    <t>Destrucció confidencial Matèries tèxtils, preu per quilo</t>
  </si>
  <si>
    <t>Full de seguiment Matèries tèxtils, preu per recollida</t>
  </si>
  <si>
    <t>Unitat</t>
  </si>
  <si>
    <t>€/recollida</t>
  </si>
  <si>
    <t>€/kg</t>
  </si>
  <si>
    <t>€/mes</t>
  </si>
  <si>
    <t>Amidament</t>
  </si>
  <si>
    <t>Cost de recollida i transport.</t>
  </si>
  <si>
    <t>Lloguer contenidor</t>
  </si>
  <si>
    <t>SERVEI DE RECOLLIDA I VALORITZACIÓ DE ROBA DE TREBALL</t>
  </si>
  <si>
    <t>Servei de recollida i valorització de roba de treball. Any 2026 (IVA exclòs)</t>
  </si>
  <si>
    <t>IVA 21 %</t>
  </si>
  <si>
    <t>Servei de recollida i valorització de roba de treball. Any 2027 (IVA exclòs)</t>
  </si>
  <si>
    <t>Servei de recollida i valorització de roba de treball. Any 2028 (IVA exclòs)</t>
  </si>
  <si>
    <t>Servei de recollida i valorització de roba de treball. Any 2029 (IVA exclòs)</t>
  </si>
  <si>
    <t>QUADRE DE PREUS - Servei de recollida i revalorització de la roba de treball usada pel personal de l’Ens d’Abastament d’Aigua Ter-Llobregat (ATL).</t>
  </si>
  <si>
    <t>Servei de recollida i revalorització de la roba de treball usada pel personal de l’Ens d’Abastament d’Aigua Ter-Llobregat (ATL).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</si>
</sst>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0" borderId="5" xfId="0" applyBorder="1" applyAlignment="1">
      <alignment horizontal="center" vertical="center" wrapText="1"/>
    </xf>
    <xf numFmtId="8" fontId="0" fillId="0" borderId="5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 wrapText="1"/>
    </xf>
    <xf numFmtId="8" fontId="0" fillId="0" borderId="13" xfId="0" applyNumberFormat="1" applyBorder="1" applyAlignment="1">
      <alignment horizontal="center" vertical="center" wrapText="1"/>
    </xf>
    <xf numFmtId="8" fontId="0" fillId="0" borderId="14" xfId="0" applyNumberFormat="1" applyBorder="1" applyAlignment="1">
      <alignment horizontal="center" vertical="center" wrapText="1"/>
    </xf>
    <xf numFmtId="8" fontId="0" fillId="0" borderId="9" xfId="0" applyNumberForma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8" fontId="0" fillId="0" borderId="0" xfId="0" applyNumberFormat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justify" vertical="center" wrapText="1"/>
    </xf>
    <xf numFmtId="8" fontId="3" fillId="3" borderId="4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justify" vertical="center" wrapText="1"/>
    </xf>
    <xf numFmtId="8" fontId="4" fillId="3" borderId="4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8"/>
  <sheetViews>
    <sheetView tabSelected="1" zoomScale="80" zoomScaleNormal="80" workbookViewId="0">
      <selection activeCell="P14" sqref="P14"/>
    </sheetView>
  </sheetViews>
  <sheetFormatPr baseColWidth="10" defaultRowHeight="14.5" x14ac:dyDescent="0.35"/>
  <cols>
    <col min="1" max="1" width="36.08984375" customWidth="1"/>
    <col min="2" max="2" width="11.81640625" customWidth="1"/>
    <col min="3" max="3" width="12.7265625" customWidth="1"/>
    <col min="4" max="4" width="12.08984375" customWidth="1"/>
    <col min="7" max="7" width="35.453125" customWidth="1"/>
    <col min="8" max="8" width="16.90625" customWidth="1"/>
    <col min="9" max="9" width="13.6328125" customWidth="1"/>
    <col min="10" max="10" width="13" customWidth="1"/>
    <col min="11" max="11" width="13.54296875" customWidth="1"/>
    <col min="16" max="16" width="21.36328125" customWidth="1"/>
    <col min="17" max="17" width="14.6328125" customWidth="1"/>
    <col min="18" max="18" width="19.1796875" customWidth="1"/>
  </cols>
  <sheetData>
    <row r="1" spans="1:12" ht="15" thickBot="1" x14ac:dyDescent="0.4"/>
    <row r="2" spans="1:12" ht="19" thickBot="1" x14ac:dyDescent="0.4">
      <c r="A2" s="29" t="s">
        <v>23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5" thickBot="1" x14ac:dyDescent="0.4"/>
    <row r="4" spans="1:12" ht="28.5" customHeight="1" thickBot="1" x14ac:dyDescent="0.4">
      <c r="A4" s="26">
        <v>2026</v>
      </c>
      <c r="B4" s="27"/>
      <c r="C4" s="27"/>
      <c r="D4" s="27"/>
      <c r="E4" s="28"/>
      <c r="G4" s="26">
        <v>2028</v>
      </c>
      <c r="H4" s="27"/>
      <c r="I4" s="27"/>
      <c r="J4" s="27"/>
      <c r="K4" s="28"/>
    </row>
    <row r="5" spans="1:12" ht="58" customHeight="1" thickBot="1" x14ac:dyDescent="0.4">
      <c r="A5" s="32" t="s">
        <v>24</v>
      </c>
      <c r="B5" s="33" t="s">
        <v>10</v>
      </c>
      <c r="C5" s="34" t="s">
        <v>14</v>
      </c>
      <c r="D5" s="34" t="s">
        <v>4</v>
      </c>
      <c r="E5" s="35" t="s">
        <v>6</v>
      </c>
      <c r="G5" s="9" t="str">
        <f>A5</f>
        <v>Servei de recollida i revalorització de la roba de treball usada pel personal de l’Ens d’Abastament d’Aigua Ter-Llobregat (ATL).</v>
      </c>
      <c r="H5" s="10" t="str">
        <f t="shared" ref="H5:K10" si="0">B5</f>
        <v>Unitat</v>
      </c>
      <c r="I5" s="10" t="str">
        <f t="shared" ref="I5" si="1">C5</f>
        <v>Amidament</v>
      </c>
      <c r="J5" s="10" t="str">
        <f t="shared" ref="J5" si="2">D5</f>
        <v>Preu unitari</v>
      </c>
      <c r="K5" s="11" t="str">
        <f t="shared" si="0"/>
        <v xml:space="preserve"> Import (Sense IVA)</v>
      </c>
    </row>
    <row r="6" spans="1:12" ht="24.5" customHeight="1" x14ac:dyDescent="0.35">
      <c r="A6" s="6" t="s">
        <v>15</v>
      </c>
      <c r="B6" s="7" t="s">
        <v>11</v>
      </c>
      <c r="C6" s="7">
        <v>12</v>
      </c>
      <c r="D6" s="14"/>
      <c r="E6" s="15">
        <f>C6*D6</f>
        <v>0</v>
      </c>
      <c r="G6" s="4" t="str">
        <f>A6</f>
        <v>Cost de recollida i transport.</v>
      </c>
      <c r="H6" s="2" t="str">
        <f t="shared" si="0"/>
        <v>€/recollida</v>
      </c>
      <c r="I6" s="2">
        <v>24</v>
      </c>
      <c r="J6" s="3"/>
      <c r="K6" s="12">
        <f>I6*J6</f>
        <v>0</v>
      </c>
    </row>
    <row r="7" spans="1:12" ht="29" x14ac:dyDescent="0.35">
      <c r="A7" s="4" t="s">
        <v>7</v>
      </c>
      <c r="B7" s="2" t="s">
        <v>12</v>
      </c>
      <c r="C7" s="36">
        <v>1519</v>
      </c>
      <c r="D7" s="3"/>
      <c r="E7" s="12">
        <f t="shared" ref="E7:E10" si="3">C7*D7</f>
        <v>0</v>
      </c>
      <c r="G7" s="4" t="str">
        <f t="shared" ref="G7:G11" si="4">A7</f>
        <v>Gestió del residu Matèries tèxtils, preu per quilo</v>
      </c>
      <c r="H7" s="2" t="str">
        <f t="shared" si="0"/>
        <v>€/kg</v>
      </c>
      <c r="I7" s="2">
        <v>1645</v>
      </c>
      <c r="J7" s="3"/>
      <c r="K7" s="12">
        <f>I7*J7</f>
        <v>0</v>
      </c>
    </row>
    <row r="8" spans="1:12" ht="29" x14ac:dyDescent="0.35">
      <c r="A8" s="4" t="s">
        <v>8</v>
      </c>
      <c r="B8" s="2" t="s">
        <v>12</v>
      </c>
      <c r="C8" s="2">
        <v>1519</v>
      </c>
      <c r="D8" s="3"/>
      <c r="E8" s="12">
        <f t="shared" si="3"/>
        <v>0</v>
      </c>
      <c r="G8" s="4" t="str">
        <f t="shared" si="4"/>
        <v>Destrucció confidencial Matèries tèxtils, preu per quilo</v>
      </c>
      <c r="H8" s="2" t="str">
        <f t="shared" si="0"/>
        <v>€/kg</v>
      </c>
      <c r="I8" s="2">
        <v>1645</v>
      </c>
      <c r="J8" s="3"/>
      <c r="K8" s="12">
        <f>I8*J8</f>
        <v>0</v>
      </c>
    </row>
    <row r="9" spans="1:12" ht="22" customHeight="1" x14ac:dyDescent="0.35">
      <c r="A9" s="4" t="s">
        <v>16</v>
      </c>
      <c r="B9" s="2" t="s">
        <v>13</v>
      </c>
      <c r="C9" s="2">
        <v>36</v>
      </c>
      <c r="D9" s="3"/>
      <c r="E9" s="12">
        <f t="shared" si="3"/>
        <v>0</v>
      </c>
      <c r="G9" s="4" t="str">
        <f t="shared" si="4"/>
        <v>Lloguer contenidor</v>
      </c>
      <c r="H9" s="2" t="str">
        <f t="shared" si="0"/>
        <v>€/mes</v>
      </c>
      <c r="I9" s="2">
        <v>72</v>
      </c>
      <c r="J9" s="3"/>
      <c r="K9" s="12">
        <f>I9*J9</f>
        <v>0</v>
      </c>
    </row>
    <row r="10" spans="1:12" ht="29" x14ac:dyDescent="0.35">
      <c r="A10" s="4" t="s">
        <v>9</v>
      </c>
      <c r="B10" s="2" t="s">
        <v>11</v>
      </c>
      <c r="C10" s="2">
        <v>12</v>
      </c>
      <c r="D10" s="3"/>
      <c r="E10" s="12">
        <f t="shared" si="3"/>
        <v>0</v>
      </c>
      <c r="G10" s="4" t="str">
        <f t="shared" si="4"/>
        <v>Full de seguiment Matèries tèxtils, preu per recollida</v>
      </c>
      <c r="H10" s="2" t="str">
        <f t="shared" si="0"/>
        <v>€/recollida</v>
      </c>
      <c r="I10" s="2">
        <v>24</v>
      </c>
      <c r="J10" s="3"/>
      <c r="K10" s="12">
        <f>I10*J10</f>
        <v>0</v>
      </c>
    </row>
    <row r="11" spans="1:12" ht="15" thickBot="1" x14ac:dyDescent="0.4">
      <c r="A11" s="5" t="s">
        <v>5</v>
      </c>
      <c r="B11" s="8"/>
      <c r="C11" s="8"/>
      <c r="D11" s="8"/>
      <c r="E11" s="13">
        <f>E6+E7+E8+E9+E10</f>
        <v>0</v>
      </c>
      <c r="G11" s="5" t="str">
        <f t="shared" si="4"/>
        <v xml:space="preserve">Total  </v>
      </c>
      <c r="H11" s="8"/>
      <c r="I11" s="8"/>
      <c r="J11" s="8"/>
      <c r="K11" s="13">
        <f>K6+K7+K8+K9+K10</f>
        <v>0</v>
      </c>
    </row>
    <row r="12" spans="1:12" ht="15" thickBot="1" x14ac:dyDescent="0.4"/>
    <row r="13" spans="1:12" ht="31" customHeight="1" thickBot="1" x14ac:dyDescent="0.4">
      <c r="A13" s="26">
        <v>2027</v>
      </c>
      <c r="B13" s="27"/>
      <c r="C13" s="27"/>
      <c r="D13" s="27"/>
      <c r="E13" s="28"/>
      <c r="G13" s="26">
        <v>2029</v>
      </c>
      <c r="H13" s="27"/>
      <c r="I13" s="27"/>
      <c r="J13" s="27"/>
      <c r="K13" s="28"/>
    </row>
    <row r="14" spans="1:12" ht="68" customHeight="1" thickBot="1" x14ac:dyDescent="0.4">
      <c r="A14" s="16" t="str">
        <f>A5</f>
        <v>Servei de recollida i revalorització de la roba de treball usada pel personal de l’Ens d’Abastament d’Aigua Ter-Llobregat (ATL).</v>
      </c>
      <c r="B14" s="17" t="str">
        <f t="shared" ref="B14:E14" si="5">B5</f>
        <v>Unitat</v>
      </c>
      <c r="C14" s="17" t="str">
        <f t="shared" si="5"/>
        <v>Amidament</v>
      </c>
      <c r="D14" s="17" t="str">
        <f t="shared" si="5"/>
        <v>Preu unitari</v>
      </c>
      <c r="E14" s="18" t="str">
        <f t="shared" si="5"/>
        <v xml:space="preserve"> Import (Sense IVA)</v>
      </c>
      <c r="G14" s="32" t="str">
        <f>A5</f>
        <v>Servei de recollida i revalorització de la roba de treball usada pel personal de l’Ens d’Abastament d’Aigua Ter-Llobregat (ATL).</v>
      </c>
      <c r="H14" s="33" t="str">
        <f t="shared" ref="H14" si="6">B5</f>
        <v>Unitat</v>
      </c>
      <c r="I14" s="33" t="str">
        <f t="shared" ref="I14" si="7">C5</f>
        <v>Amidament</v>
      </c>
      <c r="J14" s="33" t="str">
        <f t="shared" ref="J14" si="8">D5</f>
        <v>Preu unitari</v>
      </c>
      <c r="K14" s="35" t="str">
        <f t="shared" ref="K14" si="9">E5</f>
        <v xml:space="preserve"> Import (Sense IVA)</v>
      </c>
    </row>
    <row r="15" spans="1:12" ht="28" customHeight="1" x14ac:dyDescent="0.35">
      <c r="A15" s="6" t="str">
        <f t="shared" ref="A15:B20" si="10">A6</f>
        <v>Cost de recollida i transport.</v>
      </c>
      <c r="B15" s="7" t="str">
        <f t="shared" si="10"/>
        <v>€/recollida</v>
      </c>
      <c r="C15" s="2">
        <v>24</v>
      </c>
      <c r="D15" s="3"/>
      <c r="E15" s="15">
        <f>C15*D15</f>
        <v>0</v>
      </c>
      <c r="G15" s="6" t="str">
        <f>A6</f>
        <v>Cost de recollida i transport.</v>
      </c>
      <c r="H15" s="7" t="str">
        <f t="shared" ref="H15:H19" si="11">B6</f>
        <v>€/recollida</v>
      </c>
      <c r="I15" s="7">
        <v>12</v>
      </c>
      <c r="J15" s="14"/>
      <c r="K15" s="15">
        <f>I15*J15</f>
        <v>0</v>
      </c>
    </row>
    <row r="16" spans="1:12" ht="29" x14ac:dyDescent="0.35">
      <c r="A16" s="4" t="str">
        <f t="shared" si="10"/>
        <v>Gestió del residu Matèries tèxtils, preu per quilo</v>
      </c>
      <c r="B16" s="2" t="str">
        <f t="shared" si="10"/>
        <v>€/kg</v>
      </c>
      <c r="C16" s="2">
        <v>1645</v>
      </c>
      <c r="D16" s="3"/>
      <c r="E16" s="12">
        <f>C16*D16</f>
        <v>0</v>
      </c>
      <c r="G16" s="4" t="str">
        <f t="shared" ref="G16:G20" si="12">A7</f>
        <v>Gestió del residu Matèries tèxtils, preu per quilo</v>
      </c>
      <c r="H16" s="2" t="str">
        <f t="shared" si="11"/>
        <v>€/kg</v>
      </c>
      <c r="I16" s="2">
        <v>1519</v>
      </c>
      <c r="J16" s="3"/>
      <c r="K16" s="12">
        <f>I16*J16</f>
        <v>0</v>
      </c>
    </row>
    <row r="17" spans="1:11" ht="29" x14ac:dyDescent="0.35">
      <c r="A17" s="4" t="str">
        <f t="shared" si="10"/>
        <v>Destrucció confidencial Matèries tèxtils, preu per quilo</v>
      </c>
      <c r="B17" s="2" t="str">
        <f t="shared" si="10"/>
        <v>€/kg</v>
      </c>
      <c r="C17" s="2">
        <v>1645</v>
      </c>
      <c r="D17" s="3"/>
      <c r="E17" s="12">
        <f>C17*D17</f>
        <v>0</v>
      </c>
      <c r="G17" s="4" t="str">
        <f t="shared" si="12"/>
        <v>Destrucció confidencial Matèries tèxtils, preu per quilo</v>
      </c>
      <c r="H17" s="2" t="str">
        <f t="shared" si="11"/>
        <v>€/kg</v>
      </c>
      <c r="I17" s="2">
        <v>1519</v>
      </c>
      <c r="J17" s="3"/>
      <c r="K17" s="12">
        <f>I17*J17</f>
        <v>0</v>
      </c>
    </row>
    <row r="18" spans="1:11" x14ac:dyDescent="0.35">
      <c r="A18" s="4" t="str">
        <f t="shared" si="10"/>
        <v>Lloguer contenidor</v>
      </c>
      <c r="B18" s="2" t="str">
        <f t="shared" si="10"/>
        <v>€/mes</v>
      </c>
      <c r="C18" s="2">
        <v>72</v>
      </c>
      <c r="D18" s="3"/>
      <c r="E18" s="12">
        <f>C18*D18</f>
        <v>0</v>
      </c>
      <c r="G18" s="4" t="str">
        <f t="shared" si="12"/>
        <v>Lloguer contenidor</v>
      </c>
      <c r="H18" s="2" t="str">
        <f t="shared" si="11"/>
        <v>€/mes</v>
      </c>
      <c r="I18" s="2">
        <v>36</v>
      </c>
      <c r="J18" s="3"/>
      <c r="K18" s="12">
        <f>I18*J18</f>
        <v>0</v>
      </c>
    </row>
    <row r="19" spans="1:11" ht="29" x14ac:dyDescent="0.35">
      <c r="A19" s="4" t="str">
        <f t="shared" si="10"/>
        <v>Full de seguiment Matèries tèxtils, preu per recollida</v>
      </c>
      <c r="B19" s="2" t="str">
        <f t="shared" si="10"/>
        <v>€/recollida</v>
      </c>
      <c r="C19" s="2">
        <v>24</v>
      </c>
      <c r="D19" s="3"/>
      <c r="E19" s="12">
        <f>C19*D19</f>
        <v>0</v>
      </c>
      <c r="G19" s="4" t="str">
        <f t="shared" si="12"/>
        <v>Full de seguiment Matèries tèxtils, preu per recollida</v>
      </c>
      <c r="H19" s="2" t="str">
        <f t="shared" si="11"/>
        <v>€/recollida</v>
      </c>
      <c r="I19" s="2">
        <v>12</v>
      </c>
      <c r="J19" s="3"/>
      <c r="K19" s="12">
        <f>I19*J19</f>
        <v>0</v>
      </c>
    </row>
    <row r="20" spans="1:11" ht="15" thickBot="1" x14ac:dyDescent="0.4">
      <c r="A20" s="5" t="str">
        <f t="shared" si="10"/>
        <v xml:space="preserve">Total  </v>
      </c>
      <c r="B20" s="8"/>
      <c r="C20" s="8"/>
      <c r="D20" s="8"/>
      <c r="E20" s="13">
        <f>E15+E16+E17+E18+E19</f>
        <v>0</v>
      </c>
      <c r="G20" s="5" t="str">
        <f t="shared" si="12"/>
        <v xml:space="preserve">Total  </v>
      </c>
      <c r="H20" s="8"/>
      <c r="I20" s="8"/>
      <c r="J20" s="8"/>
      <c r="K20" s="13">
        <f>K15+K16+K17+K18+K19</f>
        <v>0</v>
      </c>
    </row>
    <row r="24" spans="1:11" ht="45.5" customHeight="1" x14ac:dyDescent="0.35"/>
    <row r="28" spans="1:11" ht="26.5" customHeight="1" x14ac:dyDescent="0.35"/>
  </sheetData>
  <mergeCells count="5">
    <mergeCell ref="A13:E13"/>
    <mergeCell ref="G4:K4"/>
    <mergeCell ref="G13:K13"/>
    <mergeCell ref="A2:L2"/>
    <mergeCell ref="A4:E4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G12"/>
  <sheetViews>
    <sheetView workbookViewId="0">
      <selection activeCell="E12" sqref="E12"/>
    </sheetView>
  </sheetViews>
  <sheetFormatPr baseColWidth="10" defaultRowHeight="14.5" x14ac:dyDescent="0.35"/>
  <cols>
    <col min="4" max="4" width="67.36328125" customWidth="1"/>
    <col min="5" max="5" width="15" customWidth="1"/>
  </cols>
  <sheetData>
    <row r="3" spans="4:7" ht="18.5" x14ac:dyDescent="0.45">
      <c r="D3" s="1" t="s">
        <v>17</v>
      </c>
    </row>
    <row r="4" spans="4:7" ht="15" thickBot="1" x14ac:dyDescent="0.4"/>
    <row r="5" spans="4:7" ht="15" thickBot="1" x14ac:dyDescent="0.4">
      <c r="D5" s="20" t="s">
        <v>0</v>
      </c>
      <c r="E5" s="21" t="s">
        <v>1</v>
      </c>
    </row>
    <row r="6" spans="4:7" ht="15" thickBot="1" x14ac:dyDescent="0.4">
      <c r="D6" s="22" t="s">
        <v>18</v>
      </c>
      <c r="E6" s="23">
        <f>'QUADRE DE PREUS'!E11</f>
        <v>0</v>
      </c>
      <c r="F6" s="19"/>
      <c r="G6" s="19"/>
    </row>
    <row r="7" spans="4:7" ht="15" thickBot="1" x14ac:dyDescent="0.4">
      <c r="D7" s="22" t="s">
        <v>20</v>
      </c>
      <c r="E7" s="23">
        <f>'QUADRE DE PREUS'!E20</f>
        <v>0</v>
      </c>
      <c r="F7" s="19"/>
      <c r="G7" s="19"/>
    </row>
    <row r="8" spans="4:7" ht="15" thickBot="1" x14ac:dyDescent="0.4">
      <c r="D8" s="22" t="s">
        <v>21</v>
      </c>
      <c r="E8" s="23">
        <f>'QUADRE DE PREUS'!K11</f>
        <v>0</v>
      </c>
      <c r="F8" s="19"/>
      <c r="G8" s="19"/>
    </row>
    <row r="9" spans="4:7" ht="15" thickBot="1" x14ac:dyDescent="0.4">
      <c r="D9" s="22" t="s">
        <v>22</v>
      </c>
      <c r="E9" s="23">
        <f>'QUADRE DE PREUS'!K20</f>
        <v>0</v>
      </c>
      <c r="F9" s="19"/>
      <c r="G9" s="19"/>
    </row>
    <row r="10" spans="4:7" ht="15" thickBot="1" x14ac:dyDescent="0.4">
      <c r="D10" s="24" t="s">
        <v>2</v>
      </c>
      <c r="E10" s="25">
        <f>E6+E7+E8+E9</f>
        <v>0</v>
      </c>
      <c r="F10" s="19"/>
    </row>
    <row r="11" spans="4:7" ht="15" thickBot="1" x14ac:dyDescent="0.4">
      <c r="D11" s="24" t="s">
        <v>19</v>
      </c>
      <c r="E11" s="23">
        <f>E10*0.21</f>
        <v>0</v>
      </c>
    </row>
    <row r="12" spans="4:7" ht="15" thickBot="1" x14ac:dyDescent="0.4">
      <c r="D12" s="24" t="s">
        <v>3</v>
      </c>
      <c r="E12" s="25">
        <f>E10+E11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QUADRE DE PREUS</vt:lpstr>
      <vt:lpstr>Pressupost</vt:lpstr>
      <vt:lpstr>Pressupost!_Hlk115350154</vt:lpstr>
    </vt:vector>
  </TitlesOfParts>
  <Company>ATL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 Alcaraz Marcet</dc:creator>
  <cp:lastModifiedBy>Herranz González, Xavier</cp:lastModifiedBy>
  <dcterms:created xsi:type="dcterms:W3CDTF">2021-07-29T06:48:27Z</dcterms:created>
  <dcterms:modified xsi:type="dcterms:W3CDTF">2026-04-08T08:26:13Z</dcterms:modified>
</cp:coreProperties>
</file>