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10"/>
  <workbookPr/>
  <mc:AlternateContent xmlns:mc="http://schemas.openxmlformats.org/markup-compatibility/2006">
    <mc:Choice Requires="x15">
      <x15ac:absPath xmlns:x15ac="http://schemas.microsoft.com/office/spreadsheetml/2010/11/ac" url="https://uteconservacio-my.sharepoint.com/personal/lramirez_uteconservacio_com/Documents/Escritorio/ATL_LAURA/Redaccio Plecs/01 ENTREGAT/Plec DO + CSS/2025-318 DO+CSS AR Arquetes PTT-Mataró_PTT-EDT2_Conduccions comarcals/"/>
    </mc:Choice>
  </mc:AlternateContent>
  <xr:revisionPtr revIDLastSave="58" documentId="121_S{38223560-D1AD-512D-9C69-E1303AA56CB6}" xr6:coauthVersionLast="47" xr6:coauthVersionMax="47" xr10:uidLastSave="{828183E0-59AE-4025-AAB2-5186265A628E}"/>
  <bookViews>
    <workbookView xWindow="-108" yWindow="-108" windowWidth="23256" windowHeight="12456" activeTab="1" xr2:uid="{00000000-000D-0000-FFFF-FFFF00000000}"/>
  </bookViews>
  <sheets>
    <sheet name="LOT 1 PTT-MATARO" sheetId="12" r:id="rId1"/>
    <sheet name="LOT 2 PTT-EDT2" sheetId="13" r:id="rId2"/>
    <sheet name="LOT 3 Derivacions varies" sheetId="14" r:id="rId3"/>
  </sheets>
  <definedNames>
    <definedName name="_dist">#REF!</definedName>
    <definedName name="Adjunt">#REF!</definedName>
    <definedName name="adjunt_do">#REF!</definedName>
    <definedName name="Director_obra">#REF!</definedName>
    <definedName name="dist">#REF!</definedName>
    <definedName name="distancia">#REF!</definedName>
    <definedName name="EEEEE">#REF!</definedName>
    <definedName name="obra">#REF!</definedName>
    <definedName name="oficina">#REF!</definedName>
    <definedName name="tipus">#REF!</definedName>
  </definedNames>
  <calcPr calcId="191028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1" i="14" l="1"/>
  <c r="H10" i="14"/>
  <c r="H7" i="14"/>
  <c r="H6" i="14"/>
  <c r="H5" i="14"/>
  <c r="H8" i="14" s="1"/>
  <c r="H11" i="13"/>
  <c r="H10" i="13"/>
  <c r="H12" i="13" s="1"/>
  <c r="H7" i="13"/>
  <c r="H6" i="13"/>
  <c r="H5" i="13"/>
  <c r="H5" i="12"/>
  <c r="H6" i="12"/>
  <c r="H11" i="12"/>
  <c r="H10" i="12"/>
  <c r="H7" i="12"/>
  <c r="H12" i="14" l="1"/>
  <c r="H8" i="13"/>
  <c r="H13" i="13" s="1"/>
  <c r="H13" i="14"/>
  <c r="H12" i="12"/>
  <c r="H8" i="12"/>
  <c r="H14" i="14" l="1"/>
  <c r="H15" i="14" s="1"/>
  <c r="H14" i="13"/>
  <c r="H15" i="13" s="1"/>
  <c r="H13" i="12"/>
  <c r="H14" i="12" s="1"/>
  <c r="H15" i="12" s="1"/>
</calcChain>
</file>

<file path=xl/sharedStrings.xml><?xml version="1.0" encoding="utf-8"?>
<sst xmlns="http://schemas.openxmlformats.org/spreadsheetml/2006/main" count="99" uniqueCount="32">
  <si>
    <t>Lot 1: Manteniment i reparació de deficiències arquetes Zona Nord, Arteria PTT-Mataró</t>
  </si>
  <si>
    <t>EQUIP DE DIRECCIÓ D'OBRA- PRESSUPOST DE LICITACIÓ</t>
  </si>
  <si>
    <t>Núm.</t>
  </si>
  <si>
    <t>(A) Mitjans personals</t>
  </si>
  <si>
    <t>Unitat</t>
  </si>
  <si>
    <t>Preu unitari
(€/ut.)</t>
  </si>
  <si>
    <t>Dedicació 
(%)</t>
  </si>
  <si>
    <t>Amidament</t>
  </si>
  <si>
    <t>Import (€)</t>
  </si>
  <si>
    <t>P1</t>
  </si>
  <si>
    <t xml:space="preserve">Director/a d'obra </t>
  </si>
  <si>
    <t>Mes</t>
  </si>
  <si>
    <t>P2</t>
  </si>
  <si>
    <t>Adjunt/a Director d'obra</t>
  </si>
  <si>
    <t>P3</t>
  </si>
  <si>
    <t>Coordinador/a de seguretat i salut</t>
  </si>
  <si>
    <t>Total (A)</t>
  </si>
  <si>
    <t>(B) Altres serveis</t>
  </si>
  <si>
    <t>P4</t>
  </si>
  <si>
    <t>Redacció d’informe previ del projecte i aprovació del Pla de SiS, i Pla de GR i MA i PAQ.</t>
  </si>
  <si>
    <t>ut</t>
  </si>
  <si>
    <t>P5</t>
  </si>
  <si>
    <t>Redacció del DOE (*)</t>
  </si>
  <si>
    <t>PA</t>
  </si>
  <si>
    <t>Total (B)</t>
  </si>
  <si>
    <t>Total serveis DO</t>
  </si>
  <si>
    <t>Total=(A)+(B)</t>
  </si>
  <si>
    <t>IVA</t>
  </si>
  <si>
    <t>(*) Nota: La partida no es pot modificar a la baixa.</t>
  </si>
  <si>
    <t>Total IVA Inclòs=(A)+(B)</t>
  </si>
  <si>
    <t>Lot 2: Manteniment i reparació de deficiències arquetes Zona Nord, Arteria PTT-EDT2</t>
  </si>
  <si>
    <t>Lot 3: Manteniment i reparació de deficiències arquetes Zona Nord, Derivacions varies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</si>
</sst>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&quot;€&quot;_-;\-* #,##0.00\ &quot;€&quot;_-;_-* &quot;-&quot;??\ &quot;€&quot;_-;_-@_-"/>
    <numFmt numFmtId="165" formatCode="_-* #,##0.00\ [$€-403]_-;\-* #,##0.00\ [$€-403]_-;_-* &quot;-&quot;??\ [$€-403]_-;_-@_-"/>
    <numFmt numFmtId="166" formatCode="_-* #,##0\ [$€-403]_-;\-* #,##0\ [$€-403]_-;_-* &quot;-&quot;\ [$€-403]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u/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9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164" fontId="2" fillId="0" borderId="0" xfId="1" applyFont="1"/>
    <xf numFmtId="164" fontId="2" fillId="0" borderId="0" xfId="0" applyNumberFormat="1" applyFont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3" fontId="3" fillId="0" borderId="2" xfId="0" applyNumberFormat="1" applyFont="1" applyBorder="1" applyAlignment="1">
      <alignment vertical="center"/>
    </xf>
    <xf numFmtId="3" fontId="4" fillId="0" borderId="2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64" fontId="2" fillId="0" borderId="0" xfId="1" applyFont="1" applyAlignment="1">
      <alignment vertical="center"/>
    </xf>
    <xf numFmtId="164" fontId="2" fillId="0" borderId="0" xfId="0" applyNumberFormat="1" applyFont="1" applyAlignment="1">
      <alignment vertical="center"/>
    </xf>
    <xf numFmtId="165" fontId="4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7" fillId="0" borderId="0" xfId="0" applyNumberFormat="1" applyFont="1" applyAlignment="1">
      <alignment horizontal="center" vertical="center"/>
    </xf>
    <xf numFmtId="165" fontId="7" fillId="3" borderId="2" xfId="0" applyNumberFormat="1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left" vertical="center"/>
    </xf>
    <xf numFmtId="0" fontId="3" fillId="4" borderId="2" xfId="0" applyFont="1" applyFill="1" applyBorder="1" applyAlignment="1">
      <alignment horizontal="right" vertical="center"/>
    </xf>
    <xf numFmtId="0" fontId="7" fillId="4" borderId="2" xfId="0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 wrapText="1"/>
    </xf>
    <xf numFmtId="166" fontId="4" fillId="0" borderId="2" xfId="0" applyNumberFormat="1" applyFont="1" applyBorder="1" applyAlignment="1">
      <alignment horizontal="center" vertical="center"/>
    </xf>
    <xf numFmtId="166" fontId="3" fillId="0" borderId="2" xfId="0" applyNumberFormat="1" applyFont="1" applyBorder="1" applyAlignment="1">
      <alignment vertical="center"/>
    </xf>
    <xf numFmtId="0" fontId="3" fillId="5" borderId="3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e l'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19"/>
  <sheetViews>
    <sheetView zoomScaleNormal="100" workbookViewId="0">
      <selection activeCell="B2" sqref="B2:H15"/>
    </sheetView>
  </sheetViews>
  <sheetFormatPr defaultColWidth="8.85546875" defaultRowHeight="12.75"/>
  <cols>
    <col min="1" max="1" width="3.28515625" style="9" customWidth="1"/>
    <col min="2" max="2" width="4.85546875" style="9" customWidth="1"/>
    <col min="3" max="3" width="33.7109375" style="9" customWidth="1"/>
    <col min="4" max="4" width="6" style="9" customWidth="1"/>
    <col min="5" max="5" width="9.42578125" style="9" customWidth="1"/>
    <col min="6" max="6" width="7.7109375" style="9" customWidth="1"/>
    <col min="7" max="7" width="8.7109375" style="9" customWidth="1"/>
    <col min="8" max="8" width="11.5703125" style="9" customWidth="1"/>
    <col min="9" max="9" width="9.42578125" style="9" customWidth="1"/>
    <col min="10" max="16384" width="8.85546875" style="9"/>
  </cols>
  <sheetData>
    <row r="2" spans="2:8" ht="19.899999999999999" customHeight="1">
      <c r="B2" s="35" t="s">
        <v>0</v>
      </c>
      <c r="C2" s="36"/>
      <c r="D2" s="36"/>
      <c r="E2" s="36"/>
      <c r="F2" s="36"/>
      <c r="G2" s="36"/>
      <c r="H2" s="37"/>
    </row>
    <row r="3" spans="2:8" ht="13.15" customHeight="1">
      <c r="B3" s="26" t="s">
        <v>1</v>
      </c>
      <c r="C3" s="27"/>
      <c r="D3" s="27"/>
      <c r="E3" s="27"/>
      <c r="F3" s="27"/>
      <c r="G3" s="27"/>
      <c r="H3" s="28"/>
    </row>
    <row r="4" spans="2:8" ht="24.6" customHeight="1">
      <c r="B4" s="7" t="s">
        <v>2</v>
      </c>
      <c r="C4" s="2" t="s">
        <v>3</v>
      </c>
      <c r="D4" s="2" t="s">
        <v>4</v>
      </c>
      <c r="E4" s="7" t="s">
        <v>5</v>
      </c>
      <c r="F4" s="7" t="s">
        <v>6</v>
      </c>
      <c r="G4" s="2" t="s">
        <v>7</v>
      </c>
      <c r="H4" s="2" t="s">
        <v>8</v>
      </c>
    </row>
    <row r="5" spans="2:8" ht="12" customHeight="1">
      <c r="B5" s="11" t="s">
        <v>9</v>
      </c>
      <c r="C5" s="10" t="s">
        <v>10</v>
      </c>
      <c r="D5" s="11" t="s">
        <v>11</v>
      </c>
      <c r="E5" s="21">
        <v>0</v>
      </c>
      <c r="F5" s="11">
        <v>10</v>
      </c>
      <c r="G5" s="11">
        <v>6</v>
      </c>
      <c r="H5" s="21">
        <f>E5*(F5/100)*G5</f>
        <v>0</v>
      </c>
    </row>
    <row r="6" spans="2:8" ht="12" customHeight="1">
      <c r="B6" s="11" t="s">
        <v>12</v>
      </c>
      <c r="C6" s="10" t="s">
        <v>13</v>
      </c>
      <c r="D6" s="11" t="s">
        <v>11</v>
      </c>
      <c r="E6" s="21">
        <v>0</v>
      </c>
      <c r="F6" s="11">
        <v>20</v>
      </c>
      <c r="G6" s="11">
        <v>6</v>
      </c>
      <c r="H6" s="21">
        <f>E6*(F6/100)*G6</f>
        <v>0</v>
      </c>
    </row>
    <row r="7" spans="2:8" ht="12" customHeight="1">
      <c r="B7" s="11" t="s">
        <v>14</v>
      </c>
      <c r="C7" s="10" t="s">
        <v>15</v>
      </c>
      <c r="D7" s="11" t="s">
        <v>11</v>
      </c>
      <c r="E7" s="21">
        <v>0</v>
      </c>
      <c r="F7" s="11">
        <v>20</v>
      </c>
      <c r="G7" s="11">
        <v>6</v>
      </c>
      <c r="H7" s="21">
        <f>E7*(F7/100)*G7</f>
        <v>0</v>
      </c>
    </row>
    <row r="8" spans="2:8" ht="15.6" customHeight="1">
      <c r="B8" s="2"/>
      <c r="C8" s="6"/>
      <c r="D8" s="6"/>
      <c r="E8" s="12"/>
      <c r="F8" s="6"/>
      <c r="G8" s="6" t="s">
        <v>16</v>
      </c>
      <c r="H8" s="22">
        <f>SUM(H5:H7)</f>
        <v>0</v>
      </c>
    </row>
    <row r="9" spans="2:8" ht="12" customHeight="1">
      <c r="B9" s="2" t="s">
        <v>2</v>
      </c>
      <c r="C9" s="2" t="s">
        <v>17</v>
      </c>
      <c r="D9" s="6"/>
      <c r="E9" s="12"/>
      <c r="F9" s="6"/>
      <c r="G9" s="6"/>
      <c r="H9" s="22"/>
    </row>
    <row r="10" spans="2:8" ht="36" customHeight="1">
      <c r="B10" s="8" t="s">
        <v>18</v>
      </c>
      <c r="C10" s="38" t="s">
        <v>19</v>
      </c>
      <c r="D10" s="8" t="s">
        <v>20</v>
      </c>
      <c r="E10" s="21">
        <v>0</v>
      </c>
      <c r="F10" s="14"/>
      <c r="G10" s="14">
        <v>1</v>
      </c>
      <c r="H10" s="21">
        <f>+E10*G10</f>
        <v>0</v>
      </c>
    </row>
    <row r="11" spans="2:8" ht="15" customHeight="1">
      <c r="B11" s="8" t="s">
        <v>21</v>
      </c>
      <c r="C11" s="13" t="s">
        <v>22</v>
      </c>
      <c r="D11" s="8" t="s">
        <v>23</v>
      </c>
      <c r="E11" s="21">
        <v>2100</v>
      </c>
      <c r="F11" s="15"/>
      <c r="G11" s="15">
        <v>1</v>
      </c>
      <c r="H11" s="21">
        <f>E11*G11</f>
        <v>2100</v>
      </c>
    </row>
    <row r="12" spans="2:8" ht="15" customHeight="1">
      <c r="B12" s="2"/>
      <c r="C12" s="6"/>
      <c r="D12" s="6"/>
      <c r="E12" s="6"/>
      <c r="F12" s="6"/>
      <c r="G12" s="6" t="s">
        <v>24</v>
      </c>
      <c r="H12" s="22">
        <f>SUM(H10:H11)</f>
        <v>2100</v>
      </c>
    </row>
    <row r="13" spans="2:8" ht="12" customHeight="1">
      <c r="B13" s="29" t="s">
        <v>25</v>
      </c>
      <c r="C13" s="29"/>
      <c r="D13" s="30" t="s">
        <v>26</v>
      </c>
      <c r="E13" s="30"/>
      <c r="F13" s="30"/>
      <c r="G13" s="30"/>
      <c r="H13" s="23">
        <f>H8+H12</f>
        <v>2100</v>
      </c>
    </row>
    <row r="14" spans="2:8" ht="18" customHeight="1">
      <c r="B14" s="16"/>
      <c r="C14" s="16"/>
      <c r="D14" s="16"/>
      <c r="E14" s="16"/>
      <c r="F14" s="16"/>
      <c r="G14" s="3" t="s">
        <v>27</v>
      </c>
      <c r="H14" s="24">
        <f>H13*0.21</f>
        <v>441</v>
      </c>
    </row>
    <row r="15" spans="2:8" ht="12" customHeight="1">
      <c r="B15" s="17" t="s">
        <v>28</v>
      </c>
      <c r="C15" s="18"/>
      <c r="D15" s="18"/>
      <c r="E15" s="31" t="s">
        <v>29</v>
      </c>
      <c r="F15" s="31"/>
      <c r="G15" s="31"/>
      <c r="H15" s="25">
        <f>H13+H14</f>
        <v>2541</v>
      </c>
    </row>
    <row r="16" spans="2:8" ht="15" customHeight="1"/>
    <row r="17" spans="8:8" ht="15.6" customHeight="1"/>
    <row r="18" spans="8:8" ht="13.15" customHeight="1">
      <c r="H18" s="19"/>
    </row>
    <row r="19" spans="8:8">
      <c r="H19" s="20"/>
    </row>
  </sheetData>
  <sheetProtection algorithmName="SHA-512" hashValue="Y32p9AxUyfZp+MEaXHKzQRwRHQN8OpfiT7bmwTRJp1XhTiDoJOEzA2ixuIgtAAgnYEol0t4eF8VZGZ5KiiAYwQ==" saltValue="lcIwlqh6wS+x7tVBNlP9cw==" spinCount="100000" sheet="1" objects="1" scenarios="1"/>
  <protectedRanges>
    <protectedRange sqref="E5:E7" name="Mitjans personals"/>
    <protectedRange sqref="E10" name="Altres serveis"/>
  </protectedRanges>
  <mergeCells count="5">
    <mergeCell ref="B2:H2"/>
    <mergeCell ref="B3:H3"/>
    <mergeCell ref="B13:C13"/>
    <mergeCell ref="D13:G13"/>
    <mergeCell ref="E15:G1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A4B97-97BF-4E9D-9E2F-24772AB018A3}">
  <dimension ref="B1:H19"/>
  <sheetViews>
    <sheetView tabSelected="1" zoomScaleNormal="100" workbookViewId="0">
      <selection activeCell="C9" sqref="C9"/>
    </sheetView>
  </sheetViews>
  <sheetFormatPr defaultColWidth="8.85546875" defaultRowHeight="13.9"/>
  <cols>
    <col min="1" max="1" width="3.28515625" style="1" customWidth="1"/>
    <col min="2" max="2" width="4.85546875" style="1" customWidth="1"/>
    <col min="3" max="3" width="33.7109375" style="1" customWidth="1"/>
    <col min="4" max="4" width="6" style="1" customWidth="1"/>
    <col min="5" max="5" width="9.42578125" style="1" customWidth="1"/>
    <col min="6" max="6" width="7.7109375" style="1" customWidth="1"/>
    <col min="7" max="7" width="8.7109375" style="1" customWidth="1"/>
    <col min="8" max="8" width="11.5703125" style="1" customWidth="1"/>
    <col min="9" max="9" width="9.42578125" style="1" customWidth="1"/>
    <col min="10" max="16384" width="8.85546875" style="1"/>
  </cols>
  <sheetData>
    <row r="1" spans="2:8" ht="12.75"/>
    <row r="2" spans="2:8" ht="19.899999999999999" customHeight="1">
      <c r="B2" s="35" t="s">
        <v>30</v>
      </c>
      <c r="C2" s="36"/>
      <c r="D2" s="36"/>
      <c r="E2" s="36"/>
      <c r="F2" s="36"/>
      <c r="G2" s="36"/>
      <c r="H2" s="37"/>
    </row>
    <row r="3" spans="2:8" ht="13.15" customHeight="1">
      <c r="B3" s="26" t="s">
        <v>1</v>
      </c>
      <c r="C3" s="27"/>
      <c r="D3" s="27"/>
      <c r="E3" s="27"/>
      <c r="F3" s="27"/>
      <c r="G3" s="27"/>
      <c r="H3" s="28"/>
    </row>
    <row r="4" spans="2:8" ht="24.6" customHeight="1">
      <c r="B4" s="7" t="s">
        <v>2</v>
      </c>
      <c r="C4" s="2" t="s">
        <v>3</v>
      </c>
      <c r="D4" s="2" t="s">
        <v>4</v>
      </c>
      <c r="E4" s="7" t="s">
        <v>5</v>
      </c>
      <c r="F4" s="7" t="s">
        <v>6</v>
      </c>
      <c r="G4" s="2" t="s">
        <v>7</v>
      </c>
      <c r="H4" s="2" t="s">
        <v>8</v>
      </c>
    </row>
    <row r="5" spans="2:8" ht="12" customHeight="1">
      <c r="B5" s="11" t="s">
        <v>9</v>
      </c>
      <c r="C5" s="10" t="s">
        <v>10</v>
      </c>
      <c r="D5" s="11" t="s">
        <v>11</v>
      </c>
      <c r="E5" s="33">
        <v>0</v>
      </c>
      <c r="F5" s="11">
        <v>10</v>
      </c>
      <c r="G5" s="11">
        <v>6</v>
      </c>
      <c r="H5" s="33">
        <f>E5*(F5/100)*G5</f>
        <v>0</v>
      </c>
    </row>
    <row r="6" spans="2:8" ht="12" customHeight="1">
      <c r="B6" s="11" t="s">
        <v>12</v>
      </c>
      <c r="C6" s="10" t="s">
        <v>13</v>
      </c>
      <c r="D6" s="11" t="s">
        <v>11</v>
      </c>
      <c r="E6" s="33">
        <v>0</v>
      </c>
      <c r="F6" s="11">
        <v>20</v>
      </c>
      <c r="G6" s="11">
        <v>6</v>
      </c>
      <c r="H6" s="33">
        <f>E6*(F6/100)*G6</f>
        <v>0</v>
      </c>
    </row>
    <row r="7" spans="2:8" ht="12" customHeight="1">
      <c r="B7" s="11" t="s">
        <v>14</v>
      </c>
      <c r="C7" s="10" t="s">
        <v>15</v>
      </c>
      <c r="D7" s="11" t="s">
        <v>11</v>
      </c>
      <c r="E7" s="33">
        <v>0</v>
      </c>
      <c r="F7" s="11">
        <v>20</v>
      </c>
      <c r="G7" s="11">
        <v>6</v>
      </c>
      <c r="H7" s="33">
        <f>E7*(F7/100)*G7</f>
        <v>0</v>
      </c>
    </row>
    <row r="8" spans="2:8" ht="15.6" customHeight="1">
      <c r="B8" s="2"/>
      <c r="C8" s="6"/>
      <c r="D8" s="6"/>
      <c r="E8" s="34"/>
      <c r="F8" s="6"/>
      <c r="G8" s="6" t="s">
        <v>16</v>
      </c>
      <c r="H8" s="33">
        <f>SUM(H5:H7)</f>
        <v>0</v>
      </c>
    </row>
    <row r="9" spans="2:8" ht="12" customHeight="1">
      <c r="B9" s="2" t="s">
        <v>2</v>
      </c>
      <c r="C9" s="2" t="s">
        <v>17</v>
      </c>
      <c r="D9" s="6"/>
      <c r="E9" s="34"/>
      <c r="F9" s="6"/>
      <c r="G9" s="6"/>
      <c r="H9" s="2"/>
    </row>
    <row r="10" spans="2:8" ht="36" customHeight="1">
      <c r="B10" s="8" t="s">
        <v>18</v>
      </c>
      <c r="C10" s="32" t="s">
        <v>19</v>
      </c>
      <c r="D10" s="8" t="s">
        <v>20</v>
      </c>
      <c r="E10" s="33">
        <v>0</v>
      </c>
      <c r="F10" s="14"/>
      <c r="G10" s="14">
        <v>1</v>
      </c>
      <c r="H10" s="33">
        <f>+E10*G10</f>
        <v>0</v>
      </c>
    </row>
    <row r="11" spans="2:8" ht="15" customHeight="1">
      <c r="B11" s="8" t="s">
        <v>21</v>
      </c>
      <c r="C11" s="13" t="s">
        <v>22</v>
      </c>
      <c r="D11" s="8" t="s">
        <v>23</v>
      </c>
      <c r="E11" s="33">
        <v>2100</v>
      </c>
      <c r="F11" s="15"/>
      <c r="G11" s="15">
        <v>1</v>
      </c>
      <c r="H11" s="21">
        <f>E11*G11</f>
        <v>2100</v>
      </c>
    </row>
    <row r="12" spans="2:8" ht="15" customHeight="1">
      <c r="B12" s="6"/>
      <c r="C12" s="6"/>
      <c r="D12" s="6"/>
      <c r="E12" s="34"/>
      <c r="F12" s="6"/>
      <c r="G12" s="6" t="s">
        <v>24</v>
      </c>
      <c r="H12" s="22">
        <f>SUM(H10:H11)</f>
        <v>2100</v>
      </c>
    </row>
    <row r="13" spans="2:8" ht="12" customHeight="1">
      <c r="B13" s="29" t="s">
        <v>25</v>
      </c>
      <c r="C13" s="29"/>
      <c r="D13" s="30" t="s">
        <v>26</v>
      </c>
      <c r="E13" s="30"/>
      <c r="F13" s="30"/>
      <c r="G13" s="30"/>
      <c r="H13" s="23">
        <f>H8+H12</f>
        <v>2100</v>
      </c>
    </row>
    <row r="14" spans="2:8" ht="18" customHeight="1">
      <c r="B14" s="16"/>
      <c r="C14" s="16"/>
      <c r="D14" s="16"/>
      <c r="E14" s="16"/>
      <c r="F14" s="16"/>
      <c r="G14" s="3" t="s">
        <v>27</v>
      </c>
      <c r="H14" s="24">
        <f>H13*0.21</f>
        <v>441</v>
      </c>
    </row>
    <row r="15" spans="2:8" ht="12" customHeight="1">
      <c r="B15" s="17" t="s">
        <v>28</v>
      </c>
      <c r="C15" s="18"/>
      <c r="D15" s="18"/>
      <c r="E15" s="31" t="s">
        <v>29</v>
      </c>
      <c r="F15" s="31"/>
      <c r="G15" s="31"/>
      <c r="H15" s="25">
        <f>H13+H14</f>
        <v>2541</v>
      </c>
    </row>
    <row r="16" spans="2:8" ht="15" customHeight="1"/>
    <row r="17" spans="8:8" ht="15.6" customHeight="1"/>
    <row r="18" spans="8:8" ht="13.15" customHeight="1">
      <c r="H18" s="4"/>
    </row>
    <row r="19" spans="8:8">
      <c r="H19" s="5"/>
    </row>
  </sheetData>
  <sheetProtection sheet="1" objects="1" scenarios="1"/>
  <mergeCells count="5">
    <mergeCell ref="B2:H2"/>
    <mergeCell ref="B3:H3"/>
    <mergeCell ref="B13:C13"/>
    <mergeCell ref="D13:G13"/>
    <mergeCell ref="E15:G1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075F5-5E02-4FA5-BF71-D2D3EE897AB3}">
  <dimension ref="B2:H19"/>
  <sheetViews>
    <sheetView zoomScaleNormal="100" workbookViewId="0">
      <selection activeCell="B2" sqref="B2:H2"/>
    </sheetView>
  </sheetViews>
  <sheetFormatPr defaultColWidth="8.85546875" defaultRowHeight="12.75"/>
  <cols>
    <col min="1" max="1" width="3.28515625" style="9" customWidth="1"/>
    <col min="2" max="2" width="4.85546875" style="9" customWidth="1"/>
    <col min="3" max="3" width="33.7109375" style="9" customWidth="1"/>
    <col min="4" max="4" width="6" style="9" customWidth="1"/>
    <col min="5" max="5" width="9.42578125" style="9" customWidth="1"/>
    <col min="6" max="6" width="7.7109375" style="9" customWidth="1"/>
    <col min="7" max="7" width="8.7109375" style="9" customWidth="1"/>
    <col min="8" max="8" width="11.5703125" style="9" customWidth="1"/>
    <col min="9" max="9" width="9.42578125" style="9" customWidth="1"/>
    <col min="10" max="16384" width="8.85546875" style="9"/>
  </cols>
  <sheetData>
    <row r="2" spans="2:8" ht="19.899999999999999" customHeight="1">
      <c r="B2" s="35" t="s">
        <v>31</v>
      </c>
      <c r="C2" s="36"/>
      <c r="D2" s="36"/>
      <c r="E2" s="36"/>
      <c r="F2" s="36"/>
      <c r="G2" s="36"/>
      <c r="H2" s="37"/>
    </row>
    <row r="3" spans="2:8" ht="13.15" customHeight="1">
      <c r="B3" s="26" t="s">
        <v>1</v>
      </c>
      <c r="C3" s="27"/>
      <c r="D3" s="27"/>
      <c r="E3" s="27"/>
      <c r="F3" s="27"/>
      <c r="G3" s="27"/>
      <c r="H3" s="28"/>
    </row>
    <row r="4" spans="2:8" ht="24.6" customHeight="1">
      <c r="B4" s="7" t="s">
        <v>2</v>
      </c>
      <c r="C4" s="2" t="s">
        <v>3</v>
      </c>
      <c r="D4" s="2" t="s">
        <v>4</v>
      </c>
      <c r="E4" s="7" t="s">
        <v>5</v>
      </c>
      <c r="F4" s="7" t="s">
        <v>6</v>
      </c>
      <c r="G4" s="2" t="s">
        <v>7</v>
      </c>
      <c r="H4" s="2" t="s">
        <v>8</v>
      </c>
    </row>
    <row r="5" spans="2:8" ht="12" customHeight="1">
      <c r="B5" s="11" t="s">
        <v>9</v>
      </c>
      <c r="C5" s="10" t="s">
        <v>10</v>
      </c>
      <c r="D5" s="11" t="s">
        <v>11</v>
      </c>
      <c r="E5" s="33">
        <v>0</v>
      </c>
      <c r="F5" s="11">
        <v>10</v>
      </c>
      <c r="G5" s="11">
        <v>5</v>
      </c>
      <c r="H5" s="33">
        <f>E5*(F5/100)*G5</f>
        <v>0</v>
      </c>
    </row>
    <row r="6" spans="2:8" ht="12" customHeight="1">
      <c r="B6" s="11" t="s">
        <v>12</v>
      </c>
      <c r="C6" s="10" t="s">
        <v>13</v>
      </c>
      <c r="D6" s="11" t="s">
        <v>11</v>
      </c>
      <c r="E6" s="33">
        <v>0</v>
      </c>
      <c r="F6" s="11">
        <v>20</v>
      </c>
      <c r="G6" s="11">
        <v>5</v>
      </c>
      <c r="H6" s="33">
        <f>E6*(F6/100)*G6</f>
        <v>0</v>
      </c>
    </row>
    <row r="7" spans="2:8" ht="12" customHeight="1">
      <c r="B7" s="11" t="s">
        <v>14</v>
      </c>
      <c r="C7" s="10" t="s">
        <v>15</v>
      </c>
      <c r="D7" s="11" t="s">
        <v>11</v>
      </c>
      <c r="E7" s="33">
        <v>0</v>
      </c>
      <c r="F7" s="11">
        <v>20</v>
      </c>
      <c r="G7" s="11">
        <v>5</v>
      </c>
      <c r="H7" s="33">
        <f>E7*(F7/100)*G7</f>
        <v>0</v>
      </c>
    </row>
    <row r="8" spans="2:8" ht="15.6" customHeight="1">
      <c r="B8" s="2"/>
      <c r="C8" s="6"/>
      <c r="D8" s="6"/>
      <c r="E8" s="34"/>
      <c r="F8" s="6"/>
      <c r="G8" s="6" t="s">
        <v>16</v>
      </c>
      <c r="H8" s="33">
        <f>SUM(H5:H7)</f>
        <v>0</v>
      </c>
    </row>
    <row r="9" spans="2:8" ht="12" customHeight="1">
      <c r="B9" s="2" t="s">
        <v>2</v>
      </c>
      <c r="C9" s="6" t="s">
        <v>17</v>
      </c>
      <c r="D9" s="6"/>
      <c r="E9" s="34"/>
      <c r="F9" s="6"/>
      <c r="G9" s="6"/>
      <c r="H9" s="2"/>
    </row>
    <row r="10" spans="2:8" ht="36" customHeight="1">
      <c r="B10" s="8" t="s">
        <v>18</v>
      </c>
      <c r="C10" s="32" t="s">
        <v>19</v>
      </c>
      <c r="D10" s="8" t="s">
        <v>20</v>
      </c>
      <c r="E10" s="33">
        <v>0</v>
      </c>
      <c r="F10" s="14"/>
      <c r="G10" s="14">
        <v>1</v>
      </c>
      <c r="H10" s="33">
        <f>+E10*G10</f>
        <v>0</v>
      </c>
    </row>
    <row r="11" spans="2:8" ht="15" customHeight="1">
      <c r="B11" s="8" t="s">
        <v>21</v>
      </c>
      <c r="C11" s="13" t="s">
        <v>22</v>
      </c>
      <c r="D11" s="8" t="s">
        <v>23</v>
      </c>
      <c r="E11" s="33">
        <v>2100</v>
      </c>
      <c r="F11" s="15"/>
      <c r="G11" s="15">
        <v>1</v>
      </c>
      <c r="H11" s="21">
        <f>E11*G11</f>
        <v>2100</v>
      </c>
    </row>
    <row r="12" spans="2:8" ht="15" customHeight="1">
      <c r="B12" s="6"/>
      <c r="C12" s="6"/>
      <c r="D12" s="6"/>
      <c r="E12" s="34"/>
      <c r="F12" s="6"/>
      <c r="G12" s="6" t="s">
        <v>24</v>
      </c>
      <c r="H12" s="22">
        <f>SUM(H10:H11)</f>
        <v>2100</v>
      </c>
    </row>
    <row r="13" spans="2:8" ht="12" customHeight="1">
      <c r="B13" s="29" t="s">
        <v>25</v>
      </c>
      <c r="C13" s="29"/>
      <c r="D13" s="30" t="s">
        <v>26</v>
      </c>
      <c r="E13" s="30"/>
      <c r="F13" s="30"/>
      <c r="G13" s="30"/>
      <c r="H13" s="23">
        <f>H8+H12</f>
        <v>2100</v>
      </c>
    </row>
    <row r="14" spans="2:8" ht="18" customHeight="1">
      <c r="B14" s="16"/>
      <c r="C14" s="16"/>
      <c r="D14" s="16"/>
      <c r="E14" s="16"/>
      <c r="F14" s="16"/>
      <c r="G14" s="3" t="s">
        <v>27</v>
      </c>
      <c r="H14" s="24">
        <f>H13*0.21</f>
        <v>441</v>
      </c>
    </row>
    <row r="15" spans="2:8" ht="12" customHeight="1">
      <c r="B15" s="17" t="s">
        <v>28</v>
      </c>
      <c r="C15" s="18"/>
      <c r="D15" s="18"/>
      <c r="E15" s="31" t="s">
        <v>29</v>
      </c>
      <c r="F15" s="31"/>
      <c r="G15" s="31"/>
      <c r="H15" s="25">
        <f>H13+H14</f>
        <v>2541</v>
      </c>
    </row>
    <row r="16" spans="2:8" ht="15" customHeight="1"/>
    <row r="17" spans="8:8" ht="15.6" customHeight="1"/>
    <row r="18" spans="8:8" ht="13.15" customHeight="1">
      <c r="H18" s="19"/>
    </row>
    <row r="19" spans="8:8">
      <c r="H19" s="20"/>
    </row>
  </sheetData>
  <mergeCells count="5">
    <mergeCell ref="B2:H2"/>
    <mergeCell ref="B3:H3"/>
    <mergeCell ref="B13:C13"/>
    <mergeCell ref="D13:G13"/>
    <mergeCell ref="E15:G15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1296c0f-46a6-4d6a-9ab4-c9f2bdfc5ac5">
      <Terms xmlns="http://schemas.microsoft.com/office/infopath/2007/PartnerControls"/>
    </lcf76f155ced4ddcb4097134ff3c332f>
    <TaxCatchAll xmlns="9d73bff7-372a-433f-a34e-6f9cec3ff811" xsi:nil="true"/>
    <FINALITZADES xmlns="e1296c0f-46a6-4d6a-9ab4-c9f2bdfc5ac5" xsi:nil="true"/>
    <Responsable xmlns="e1296c0f-46a6-4d6a-9ab4-c9f2bdfc5ac5" xsi:nil="true"/>
    <Codi xmlns="e1296c0f-46a6-4d6a-9ab4-c9f2bdfc5ac5" xsi:nil="true"/>
    <Tipologia xmlns="e1296c0f-46a6-4d6a-9ab4-c9f2bdfc5ac5" xsi:nil="true"/>
    <SC xmlns="e1296c0f-46a6-4d6a-9ab4-c9f2bdfc5ac5" xsi:nil="true"/>
    <Ubicaci_x00f3_ xmlns="e1296c0f-46a6-4d6a-9ab4-c9f2bdfc5ac5" xsi:nil="true"/>
    <EC xmlns="e1296c0f-46a6-4d6a-9ab4-c9f2bdfc5ac5" xsi:nil="true"/>
    <Responsabletreballs_x002f_obres xmlns="e1296c0f-46a6-4d6a-9ab4-c9f2bdfc5ac5" xsi:nil="true"/>
    <_ApprovalAssignedTo xmlns="e1296c0f-46a6-4d6a-9ab4-c9f2bdfc5ac5">
      <UserInfo>
        <DisplayName/>
        <AccountId xsi:nil="true"/>
        <AccountType/>
      </UserInfo>
    </_ApprovalAssignedTo>
    <_ApprovalSentBy xmlns="e1296c0f-46a6-4d6a-9ab4-c9f2bdfc5ac5">
      <UserInfo>
        <DisplayName/>
        <AccountId xsi:nil="true"/>
        <AccountType/>
      </UserInfo>
    </_ApprovalSentBy>
    <_ApprovalStatus xmlns="e1296c0f-46a6-4d6a-9ab4-c9f2bdfc5ac5">0</_ApprovalStatus>
    <_ApprovalRespondedBy xmlns="e1296c0f-46a6-4d6a-9ab4-c9f2bdfc5ac5">
      <UserInfo>
        <DisplayName/>
        <AccountId xsi:nil="true"/>
        <AccountType/>
      </UserInfo>
    </_ApprovalRespondedBy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5A8CF04EC1F19409AF099C17C7E489E" ma:contentTypeVersion="34" ma:contentTypeDescription="Create a new document." ma:contentTypeScope="" ma:versionID="8aeef8333bb3adc01b546b092e28222e">
  <xsd:schema xmlns:xsd="http://www.w3.org/2001/XMLSchema" xmlns:xs="http://www.w3.org/2001/XMLSchema" xmlns:p="http://schemas.microsoft.com/office/2006/metadata/properties" xmlns:ns2="e1296c0f-46a6-4d6a-9ab4-c9f2bdfc5ac5" xmlns:ns3="9d73bff7-372a-433f-a34e-6f9cec3ff811" targetNamespace="http://schemas.microsoft.com/office/2006/metadata/properties" ma:root="true" ma:fieldsID="476e7751856ee7aa56aa677edcf370ea" ns2:_="" ns3:_="">
    <xsd:import namespace="e1296c0f-46a6-4d6a-9ab4-c9f2bdfc5ac5"/>
    <xsd:import namespace="9d73bff7-372a-433f-a34e-6f9cec3ff81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LengthInSecond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Codi" minOccurs="0"/>
                <xsd:element ref="ns2:Ubicaci_x00f3_" minOccurs="0"/>
                <xsd:element ref="ns2:Tipologia" minOccurs="0"/>
                <xsd:element ref="ns2:Responsable" minOccurs="0"/>
                <xsd:element ref="ns2:SC" minOccurs="0"/>
                <xsd:element ref="ns2:lcf76f155ced4ddcb4097134ff3c332f" minOccurs="0"/>
                <xsd:element ref="ns3:TaxCatchAll" minOccurs="0"/>
                <xsd:element ref="ns2:FINALITZADES" minOccurs="0"/>
                <xsd:element ref="ns2:EC" minOccurs="0"/>
                <xsd:element ref="ns2:MediaServiceObjectDetectorVersions" minOccurs="0"/>
                <xsd:element ref="ns2:Responsabletreballs_x002f_obres" minOccurs="0"/>
                <xsd:element ref="ns2:MediaServiceSearchProperties" minOccurs="0"/>
                <xsd:element ref="ns2:_ApprovalAssignedTo" minOccurs="0"/>
                <xsd:element ref="ns2:_ApprovalRespondedBy" minOccurs="0"/>
                <xsd:element ref="ns2:_ApprovalSentBy" minOccurs="0"/>
                <xsd:element ref="ns2:_Approval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296c0f-46a6-4d6a-9ab4-c9f2bdfc5ac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Codi" ma:index="21" nillable="true" ma:displayName="Codi" ma:format="Dropdown" ma:internalName="Codi">
      <xsd:simpleType>
        <xsd:restriction base="dms:Text">
          <xsd:maxLength value="255"/>
        </xsd:restriction>
      </xsd:simpleType>
    </xsd:element>
    <xsd:element name="Ubicaci_x00f3_" ma:index="22" nillable="true" ma:displayName="Ubicació" ma:format="Dropdown" ma:internalName="Ubicaci_x00f3_">
      <xsd:simpleType>
        <xsd:restriction base="dms:Text">
          <xsd:maxLength value="255"/>
        </xsd:restriction>
      </xsd:simpleType>
    </xsd:element>
    <xsd:element name="Tipologia" ma:index="23" nillable="true" ma:displayName="Tipologia" ma:format="Dropdown" ma:internalName="Tipologia">
      <xsd:simpleType>
        <xsd:restriction base="dms:Text">
          <xsd:maxLength value="255"/>
        </xsd:restriction>
      </xsd:simpleType>
    </xsd:element>
    <xsd:element name="Responsable" ma:index="24" nillable="true" ma:displayName="Responsable" ma:format="Dropdown" ma:internalName="Responsable">
      <xsd:simpleType>
        <xsd:restriction base="dms:Text">
          <xsd:maxLength value="255"/>
        </xsd:restriction>
      </xsd:simpleType>
    </xsd:element>
    <xsd:element name="SC" ma:index="25" nillable="true" ma:displayName="SC" ma:format="Dropdown" ma:internalName="SC">
      <xsd:simpleType>
        <xsd:restriction base="dms:Text">
          <xsd:maxLength value="255"/>
        </xsd:restriction>
      </xsd:simpleType>
    </xsd:element>
    <xsd:element name="lcf76f155ced4ddcb4097134ff3c332f" ma:index="27" nillable="true" ma:taxonomy="true" ma:internalName="lcf76f155ced4ddcb4097134ff3c332f" ma:taxonomyFieldName="MediaServiceImageTags" ma:displayName="Image Tags" ma:readOnly="false" ma:fieldId="{5cf76f15-5ced-4ddc-b409-7134ff3c332f}" ma:taxonomyMulti="true" ma:sspId="d19f90c4-00d9-45b7-bc62-04f95cbe7a8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FINALITZADES" ma:index="29" nillable="true" ma:displayName="FINALITZADES" ma:format="Dropdown" ma:internalName="FINALITZADES">
      <xsd:simpleType>
        <xsd:restriction base="dms:Text">
          <xsd:maxLength value="255"/>
        </xsd:restriction>
      </xsd:simpleType>
    </xsd:element>
    <xsd:element name="EC" ma:index="30" nillable="true" ma:displayName="EC" ma:format="Dropdown" ma:internalName="EC">
      <xsd:simpleType>
        <xsd:restriction base="dms:Text">
          <xsd:maxLength value="255"/>
        </xsd:restriction>
      </xsd:simpleType>
    </xsd:element>
    <xsd:element name="MediaServiceObjectDetectorVersions" ma:index="3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Responsabletreballs_x002f_obres" ma:index="32" nillable="true" ma:displayName="Responsable treballs/obres" ma:format="Dropdown" ma:internalName="Responsabletreballs_x002f_obres">
      <xsd:simpleType>
        <xsd:restriction base="dms:Text">
          <xsd:maxLength value="255"/>
        </xsd:restriction>
      </xsd:simpleType>
    </xsd:element>
    <xsd:element name="MediaServiceSearchProperties" ma:index="3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pprovalAssignedTo" ma:index="34" nillable="true" ma:displayName="Examinadors" ma:list="UserInfo" ma:internalName="_ApprovalAssignedTo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RespondedBy" ma:index="35" nillable="true" ma:displayName="Respostes" ma:list="UserInfo" ma:internalName="_ApprovalRespondedBy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entBy" ma:index="36" nillable="true" ma:displayName="Creador de l'aprovació" ma:list="UserInfo" ma:internalName="_ApprovalSentBy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tatus" ma:index="37" nillable="true" ma:displayName="Estat d'aprovació" ma:internalName="_ApprovalStatu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73bff7-372a-433f-a34e-6f9cec3ff81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8" nillable="true" ma:displayName="Taxonomy Catch All Column" ma:hidden="true" ma:list="{c716059b-2adc-4b6f-bed3-c335765e012c}" ma:internalName="TaxCatchAll" ma:showField="CatchAllData" ma:web="9d73bff7-372a-433f-a34e-6f9cec3ff81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80DBC6F-49B5-4FEE-82DA-5B88D9666944}"/>
</file>

<file path=customXml/itemProps2.xml><?xml version="1.0" encoding="utf-8"?>
<ds:datastoreItem xmlns:ds="http://schemas.openxmlformats.org/officeDocument/2006/customXml" ds:itemID="{C131A77F-38FF-4596-9B77-7D9B3306B2AF}"/>
</file>

<file path=customXml/itemProps3.xml><?xml version="1.0" encoding="utf-8"?>
<ds:datastoreItem xmlns:ds="http://schemas.openxmlformats.org/officeDocument/2006/customXml" ds:itemID="{B8E5DD94-94AF-49B1-B865-E25E86B9D8F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T-Systems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Gerard Guiteras Fargas</dc:creator>
  <cp:keywords/>
  <dc:description/>
  <cp:lastModifiedBy>A. Navarro</cp:lastModifiedBy>
  <cp:revision/>
  <dcterms:created xsi:type="dcterms:W3CDTF">2018-03-05T09:03:28Z</dcterms:created>
  <dcterms:modified xsi:type="dcterms:W3CDTF">2026-03-13T12:16:49Z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0x01010085A8CF04EC1F19409AF099C17C7E489E</vt:lpwstr>
  </property>
  <property fmtid="{D5CDD505-2E9C-101B-9397-08002B2CF9AE}" pid="3" name="MediaServiceImageTags">
    <vt:lpwstr/>
  </property>
</Properties>
</file>